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uphichamuangsri/Library/CloudStorage/OneDrive-LincolnUniversity/Phd. disertation/Published Database/Heathcote River catchment/"/>
    </mc:Choice>
  </mc:AlternateContent>
  <xr:revisionPtr revIDLastSave="0" documentId="13_ncr:1_{2DB17281-9D5E-9447-B86E-623636DFC5C7}" xr6:coauthVersionLast="47" xr6:coauthVersionMax="47" xr10:uidLastSave="{00000000-0000-0000-0000-000000000000}"/>
  <bookViews>
    <workbookView xWindow="780" yWindow="1000" windowWidth="27640" windowHeight="15880" xr2:uid="{A572B65F-5462-914A-B075-071B22CB884B}"/>
  </bookViews>
  <sheets>
    <sheet name="Heathcote" sheetId="2" r:id="rId1"/>
    <sheet name="Sheet1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9" i="2" l="1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V6" i="2"/>
  <c r="V8" i="2" s="1"/>
  <c r="V11" i="2" s="1"/>
  <c r="U6" i="2"/>
  <c r="U8" i="2" s="1"/>
  <c r="U11" i="2" s="1"/>
  <c r="T6" i="2"/>
  <c r="T8" i="2" s="1"/>
  <c r="T11" i="2" s="1"/>
  <c r="S6" i="2"/>
  <c r="S8" i="2" s="1"/>
  <c r="S11" i="2" s="1"/>
  <c r="R6" i="2"/>
  <c r="R8" i="2" s="1"/>
  <c r="R11" i="2" s="1"/>
  <c r="Q6" i="2"/>
  <c r="Q8" i="2" s="1"/>
  <c r="Q11" i="2" s="1"/>
  <c r="P6" i="2"/>
  <c r="P8" i="2" s="1"/>
  <c r="P11" i="2" s="1"/>
  <c r="O6" i="2"/>
  <c r="O8" i="2" s="1"/>
  <c r="O11" i="2" s="1"/>
  <c r="N6" i="2"/>
  <c r="N8" i="2" s="1"/>
  <c r="N11" i="2" s="1"/>
  <c r="M6" i="2"/>
  <c r="M8" i="2" s="1"/>
  <c r="M11" i="2" s="1"/>
  <c r="L6" i="2"/>
  <c r="L8" i="2" s="1"/>
  <c r="L11" i="2" s="1"/>
  <c r="K6" i="2"/>
  <c r="K8" i="2" s="1"/>
  <c r="K11" i="2" s="1"/>
  <c r="J6" i="2"/>
  <c r="J8" i="2" s="1"/>
  <c r="J11" i="2" s="1"/>
  <c r="I6" i="2"/>
  <c r="I8" i="2" s="1"/>
  <c r="I11" i="2" s="1"/>
  <c r="H6" i="2"/>
  <c r="H8" i="2" s="1"/>
  <c r="H11" i="2" s="1"/>
  <c r="G6" i="2"/>
  <c r="G8" i="2" s="1"/>
  <c r="G11" i="2" s="1"/>
  <c r="F6" i="2"/>
  <c r="F8" i="2" s="1"/>
  <c r="F11" i="2" s="1"/>
  <c r="E6" i="2"/>
  <c r="E8" i="2" s="1"/>
  <c r="E11" i="2" s="1"/>
  <c r="D6" i="2"/>
  <c r="D8" i="2" s="1"/>
  <c r="D11" i="2" s="1"/>
  <c r="C6" i="2"/>
  <c r="C8" i="2" s="1"/>
  <c r="C11" i="2" s="1"/>
  <c r="C10" i="2" l="1"/>
  <c r="G10" i="2"/>
  <c r="K10" i="2"/>
  <c r="O10" i="2"/>
  <c r="S10" i="2"/>
  <c r="D10" i="2"/>
  <c r="H10" i="2"/>
  <c r="L10" i="2"/>
  <c r="P10" i="2"/>
  <c r="T10" i="2"/>
  <c r="E10" i="2"/>
  <c r="I10" i="2"/>
  <c r="M10" i="2"/>
  <c r="Q10" i="2"/>
  <c r="U10" i="2"/>
  <c r="F10" i="2"/>
  <c r="J10" i="2"/>
  <c r="N10" i="2"/>
  <c r="R10" i="2"/>
  <c r="V10" i="2"/>
</calcChain>
</file>

<file path=xl/sharedStrings.xml><?xml version="1.0" encoding="utf-8"?>
<sst xmlns="http://schemas.openxmlformats.org/spreadsheetml/2006/main" count="73" uniqueCount="40">
  <si>
    <t>Caatchment areas ((km2)</t>
  </si>
  <si>
    <t>Time of concentration</t>
  </si>
  <si>
    <t>16 Hrs</t>
  </si>
  <si>
    <t>SWM zones</t>
  </si>
  <si>
    <t>HE_1A</t>
  </si>
  <si>
    <t>HE_2A</t>
  </si>
  <si>
    <t>HE_2B</t>
  </si>
  <si>
    <t>HE_2C</t>
  </si>
  <si>
    <t>HE_3D</t>
  </si>
  <si>
    <t>HE_4D</t>
  </si>
  <si>
    <t>HE_4E</t>
  </si>
  <si>
    <t>HE_4F</t>
  </si>
  <si>
    <t>HE_4G</t>
  </si>
  <si>
    <t>HE_5H</t>
  </si>
  <si>
    <t>HE_5I</t>
  </si>
  <si>
    <t>HE_6J</t>
  </si>
  <si>
    <t>HE_7K</t>
  </si>
  <si>
    <t>HE_8L</t>
  </si>
  <si>
    <t>HE_9M</t>
  </si>
  <si>
    <t>HE_10N</t>
  </si>
  <si>
    <t>HE_11O</t>
  </si>
  <si>
    <t>HE_12P</t>
  </si>
  <si>
    <t>HE_13Q</t>
  </si>
  <si>
    <t>HE_14R</t>
  </si>
  <si>
    <t>SWM zone area (Km2)</t>
  </si>
  <si>
    <t>Upstream contributing area (km2)</t>
  </si>
  <si>
    <t>SWM zonw area (% of catchment area)</t>
  </si>
  <si>
    <t>Upstream contributing area (% of catchment area)</t>
  </si>
  <si>
    <t>Ratio of upstream contributing area to land unit area</t>
  </si>
  <si>
    <t>Total SWM zone's drainage area (% of catchment area)</t>
  </si>
  <si>
    <t>Potential GSI area within SWN zone</t>
  </si>
  <si>
    <t xml:space="preserve">      (% of unit area)</t>
  </si>
  <si>
    <t xml:space="preserve">Depth to groundwater   </t>
  </si>
  <si>
    <t xml:space="preserve">      0-1 m</t>
  </si>
  <si>
    <t>-</t>
  </si>
  <si>
    <t xml:space="preserve">      1-2 m</t>
  </si>
  <si>
    <t xml:space="preserve">      2-3 m</t>
  </si>
  <si>
    <t xml:space="preserve">      3-4 m</t>
  </si>
  <si>
    <t xml:space="preserve">      &gt; 4 m</t>
  </si>
  <si>
    <t>SWM zone area (m2)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</si>
</sst>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1" applyFont="1" applyAlignment="1">
      <alignment wrapText="1"/>
    </xf>
    <xf numFmtId="0" fontId="1" fillId="0" borderId="0" xfId="1" applyFont="1" applyAlignment="1">
      <alignment horizontal="left"/>
    </xf>
    <xf numFmtId="164" fontId="3" fillId="0" borderId="0" xfId="2" applyFont="1" applyFill="1" applyBorder="1" applyAlignment="1">
      <alignment horizontal="left" vertical="top"/>
    </xf>
    <xf numFmtId="0" fontId="1" fillId="0" borderId="0" xfId="1" applyFont="1"/>
    <xf numFmtId="0" fontId="1" fillId="0" borderId="0" xfId="1" applyFont="1" applyAlignment="1">
      <alignment horizontal="center"/>
    </xf>
    <xf numFmtId="43" fontId="1" fillId="0" borderId="0" xfId="1" applyNumberFormat="1" applyFont="1"/>
    <xf numFmtId="2" fontId="1" fillId="0" borderId="0" xfId="1" applyNumberFormat="1" applyFont="1"/>
    <xf numFmtId="0" fontId="4" fillId="0" borderId="0" xfId="1" applyFont="1" applyAlignment="1">
      <alignment horizontal="justify" vertical="center" wrapText="1"/>
    </xf>
    <xf numFmtId="0" fontId="2" fillId="0" borderId="0" xfId="1"/>
  </cellXfs>
  <cellStyles count="3">
    <cellStyle name="Comma 2" xfId="2" xr:uid="{0B726D3A-C698-AA42-A4ED-0D3DDA6B7175}"/>
    <cellStyle name="Normal" xfId="0" builtinId="0"/>
    <cellStyle name="Normal 2" xfId="1" xr:uid="{C9EB474A-A734-E047-BDC2-1559587DD9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81D99-ACEC-1844-AD55-BCC5F278295B}">
  <dimension ref="A1:V21"/>
  <sheetViews>
    <sheetView tabSelected="1" zoomScale="118" zoomScaleNormal="70" workbookViewId="0">
      <selection activeCell="B8" sqref="B8"/>
    </sheetView>
  </sheetViews>
  <sheetFormatPr baseColWidth="10" defaultColWidth="13.1640625" defaultRowHeight="16" x14ac:dyDescent="0.2"/>
  <cols>
    <col min="1" max="1" width="28.33203125" style="1" bestFit="1" customWidth="1"/>
    <col min="2" max="2" width="11.1640625" style="4" bestFit="1" customWidth="1"/>
    <col min="3" max="3" width="13" style="4" bestFit="1" customWidth="1"/>
    <col min="4" max="4" width="11.5" style="4" bestFit="1" customWidth="1"/>
    <col min="5" max="5" width="13" style="4" bestFit="1" customWidth="1"/>
    <col min="6" max="10" width="11.5" style="4" bestFit="1" customWidth="1"/>
    <col min="11" max="11" width="10.5" style="4" bestFit="1" customWidth="1"/>
    <col min="12" max="15" width="11.5" style="4" bestFit="1" customWidth="1"/>
    <col min="16" max="22" width="12.1640625" style="4" bestFit="1" customWidth="1"/>
    <col min="23" max="16384" width="13.1640625" style="4"/>
  </cols>
  <sheetData>
    <row r="1" spans="1:22" ht="17" x14ac:dyDescent="0.2">
      <c r="A1" s="1" t="s">
        <v>0</v>
      </c>
      <c r="B1" s="2">
        <v>111.260767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2" ht="17" x14ac:dyDescent="0.2">
      <c r="A2" s="1" t="s">
        <v>1</v>
      </c>
      <c r="B2" s="2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2" x14ac:dyDescent="0.2">
      <c r="C3" s="5" t="s">
        <v>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x14ac:dyDescent="0.2"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17</v>
      </c>
      <c r="Q4" s="3" t="s">
        <v>18</v>
      </c>
      <c r="R4" s="3" t="s">
        <v>19</v>
      </c>
      <c r="S4" s="3" t="s">
        <v>20</v>
      </c>
      <c r="T4" s="3" t="s">
        <v>21</v>
      </c>
      <c r="U4" s="3" t="s">
        <v>22</v>
      </c>
      <c r="V4" s="3" t="s">
        <v>23</v>
      </c>
    </row>
    <row r="5" spans="1:22" ht="17" x14ac:dyDescent="0.2">
      <c r="A5" s="1" t="s">
        <v>39</v>
      </c>
      <c r="C5" s="3">
        <v>1777318.9495399999</v>
      </c>
      <c r="D5" s="3">
        <v>950835.92158399988</v>
      </c>
      <c r="E5" s="3">
        <v>1063063.5165610001</v>
      </c>
      <c r="F5" s="3">
        <v>617781.99743500003</v>
      </c>
      <c r="G5" s="3">
        <v>151861.11345100001</v>
      </c>
      <c r="H5" s="3">
        <v>717017.14897400001</v>
      </c>
      <c r="I5" s="3">
        <v>298032.22711199999</v>
      </c>
      <c r="J5" s="3">
        <v>134269.15708199999</v>
      </c>
      <c r="K5" s="3">
        <v>90299.479267999995</v>
      </c>
      <c r="L5" s="3">
        <v>846827.76755400002</v>
      </c>
      <c r="M5" s="3">
        <v>916221.74240999995</v>
      </c>
      <c r="N5" s="3">
        <v>372172.43708099995</v>
      </c>
      <c r="O5" s="3">
        <v>204924.245391</v>
      </c>
      <c r="P5" s="4">
        <v>26047.970573999999</v>
      </c>
      <c r="Q5" s="4">
        <v>23609.986913000001</v>
      </c>
      <c r="R5" s="4">
        <v>32861.273593999998</v>
      </c>
      <c r="S5" s="4">
        <v>12136.193875999999</v>
      </c>
      <c r="T5" s="4">
        <v>22967.209594</v>
      </c>
      <c r="U5" s="4">
        <v>23291.71703</v>
      </c>
      <c r="V5" s="4">
        <v>86617.867721999995</v>
      </c>
    </row>
    <row r="6" spans="1:22" ht="17" x14ac:dyDescent="0.2">
      <c r="A6" s="1" t="s">
        <v>24</v>
      </c>
      <c r="C6" s="6">
        <f>C5/1000000</f>
        <v>1.7773189495399999</v>
      </c>
      <c r="D6" s="6">
        <f t="shared" ref="D6:V6" si="0">D5/1000000</f>
        <v>0.95083592158399988</v>
      </c>
      <c r="E6" s="6">
        <f t="shared" si="0"/>
        <v>1.0630635165610001</v>
      </c>
      <c r="F6" s="6">
        <f t="shared" si="0"/>
        <v>0.61778199743500006</v>
      </c>
      <c r="G6" s="6">
        <f t="shared" si="0"/>
        <v>0.15186111345100001</v>
      </c>
      <c r="H6" s="6">
        <f t="shared" si="0"/>
        <v>0.71701714897400004</v>
      </c>
      <c r="I6" s="6">
        <f t="shared" si="0"/>
        <v>0.298032227112</v>
      </c>
      <c r="J6" s="6">
        <f t="shared" si="0"/>
        <v>0.13426915708199999</v>
      </c>
      <c r="K6" s="6">
        <f t="shared" si="0"/>
        <v>9.0299479267999999E-2</v>
      </c>
      <c r="L6" s="6">
        <f t="shared" si="0"/>
        <v>0.84682776755400002</v>
      </c>
      <c r="M6" s="6">
        <f t="shared" si="0"/>
        <v>0.91622174240999998</v>
      </c>
      <c r="N6" s="6">
        <f t="shared" si="0"/>
        <v>0.37217243708099995</v>
      </c>
      <c r="O6" s="6">
        <f t="shared" si="0"/>
        <v>0.20492424539100002</v>
      </c>
      <c r="P6" s="6">
        <f t="shared" si="0"/>
        <v>2.6047970574E-2</v>
      </c>
      <c r="Q6" s="6">
        <f t="shared" si="0"/>
        <v>2.3609986913000001E-2</v>
      </c>
      <c r="R6" s="6">
        <f t="shared" si="0"/>
        <v>3.2861273593999998E-2</v>
      </c>
      <c r="S6" s="6">
        <f t="shared" si="0"/>
        <v>1.2136193876E-2</v>
      </c>
      <c r="T6" s="6">
        <f t="shared" si="0"/>
        <v>2.2967209594000001E-2</v>
      </c>
      <c r="U6" s="6">
        <f t="shared" si="0"/>
        <v>2.3291717029999999E-2</v>
      </c>
      <c r="V6" s="6">
        <f t="shared" si="0"/>
        <v>8.6617867721999989E-2</v>
      </c>
    </row>
    <row r="7" spans="1:22" ht="34" x14ac:dyDescent="0.2">
      <c r="A7" s="1" t="s">
        <v>25</v>
      </c>
      <c r="D7" s="7">
        <v>2.2100949999999999</v>
      </c>
      <c r="E7" s="7">
        <v>18.405149000000002</v>
      </c>
      <c r="F7" s="7"/>
      <c r="G7" s="7"/>
      <c r="H7" s="7">
        <v>0.33838000000000001</v>
      </c>
      <c r="I7" s="7">
        <v>0.226914</v>
      </c>
      <c r="J7" s="7">
        <v>0.14835300000000001</v>
      </c>
      <c r="K7" s="7"/>
      <c r="L7" s="7">
        <v>2.0793570000000003</v>
      </c>
      <c r="M7" s="7">
        <v>1.800095</v>
      </c>
      <c r="N7" s="7"/>
      <c r="O7" s="7"/>
      <c r="P7" s="7"/>
      <c r="Q7" s="7"/>
      <c r="R7" s="7">
        <v>0.23191200000000001</v>
      </c>
      <c r="S7" s="7"/>
      <c r="T7" s="7">
        <v>2.1222999999999999E-2</v>
      </c>
      <c r="U7" s="7">
        <v>7.1668999999999997E-2</v>
      </c>
      <c r="V7" s="7"/>
    </row>
    <row r="8" spans="1:22" ht="34" x14ac:dyDescent="0.2">
      <c r="A8" s="1" t="s">
        <v>26</v>
      </c>
      <c r="B8" s="1"/>
      <c r="C8" s="7">
        <f>C6*100/$B$1</f>
        <v>1.5974354639672759</v>
      </c>
      <c r="D8" s="7">
        <f>D6*100/$B$1</f>
        <v>0.85460126441875051</v>
      </c>
      <c r="E8" s="7">
        <f>E6*100/$B$1</f>
        <v>0.95547023917334672</v>
      </c>
      <c r="F8" s="7">
        <f>F6*100/$B$1</f>
        <v>0.55525592182462669</v>
      </c>
      <c r="G8" s="7">
        <f>G6*100/$B$1</f>
        <v>0.13649116175066456</v>
      </c>
      <c r="H8" s="7">
        <f>H6*100/$B$1</f>
        <v>0.6444474259053059</v>
      </c>
      <c r="I8" s="7">
        <f>I6*100/$B$1</f>
        <v>0.26786821190258375</v>
      </c>
      <c r="J8" s="7">
        <f>J6*100/$B$1</f>
        <v>0.12067969752716157</v>
      </c>
      <c r="K8" s="7">
        <f>K6*100/$B$1</f>
        <v>8.1160216402247159E-2</v>
      </c>
      <c r="L8" s="7">
        <f>L6*100/$B$1</f>
        <v>0.76111983620785206</v>
      </c>
      <c r="M8" s="7">
        <f>M6*100/$B$1</f>
        <v>0.82349040647005423</v>
      </c>
      <c r="N8" s="7">
        <f>N6*100/$B$1</f>
        <v>0.33450464805891544</v>
      </c>
      <c r="O8" s="7">
        <f>O6*100/$B$1</f>
        <v>0.18418374321561165</v>
      </c>
      <c r="P8" s="7">
        <f>P6*100/$B$1</f>
        <v>2.3411640308034186E-2</v>
      </c>
      <c r="Q8" s="7">
        <f>Q6*100/$B$1</f>
        <v>2.1220406392668499E-2</v>
      </c>
      <c r="R8" s="7">
        <f>R6*100/$B$1</f>
        <v>2.9535364962925342E-2</v>
      </c>
      <c r="S8" s="7">
        <f>S6*100/$B$1</f>
        <v>1.0907882628563939E-2</v>
      </c>
      <c r="T8" s="7">
        <f>T6*100/$B$1</f>
        <v>2.0642684940325819E-2</v>
      </c>
      <c r="U8" s="7">
        <f>U6*100/$B$1</f>
        <v>2.0934348789811957E-2</v>
      </c>
      <c r="V8" s="7">
        <f>V6*100/$B$1</f>
        <v>7.7851222904116765E-2</v>
      </c>
    </row>
    <row r="9" spans="1:22" ht="34" x14ac:dyDescent="0.2">
      <c r="A9" s="1" t="s">
        <v>27</v>
      </c>
      <c r="B9" s="1"/>
      <c r="C9" s="7">
        <f>C7*100/$B$1</f>
        <v>0</v>
      </c>
      <c r="D9" s="7">
        <f>D7*100/$B$1</f>
        <v>1.9864099984139063</v>
      </c>
      <c r="E9" s="7">
        <f>E7*100/$B$1</f>
        <v>16.542353154908596</v>
      </c>
      <c r="F9" s="7">
        <f>F7*100/$B$1</f>
        <v>0</v>
      </c>
      <c r="G9" s="7">
        <f>G7*100/$B$1</f>
        <v>0</v>
      </c>
      <c r="H9" s="7">
        <f>H7*100/$B$1</f>
        <v>0.30413236320759862</v>
      </c>
      <c r="I9" s="7">
        <f>I7*100/$B$1</f>
        <v>0.20394790195900772</v>
      </c>
      <c r="J9" s="7">
        <f>J7*100/$B$1</f>
        <v>0.133338106504335</v>
      </c>
      <c r="K9" s="7">
        <f>K7*100/$B$1</f>
        <v>0</v>
      </c>
      <c r="L9" s="7">
        <f>L7*100/$B$1</f>
        <v>1.8689040675047659</v>
      </c>
      <c r="M9" s="7">
        <f>M7*100/$B$1</f>
        <v>1.61790633710084</v>
      </c>
      <c r="N9" s="7">
        <f>N7*100/$B$1</f>
        <v>0</v>
      </c>
      <c r="O9" s="7">
        <f>O7*100/$B$1</f>
        <v>0</v>
      </c>
      <c r="P9" s="7">
        <f>P7*100/$B$1</f>
        <v>0</v>
      </c>
      <c r="Q9" s="7">
        <f>Q7*100/$B$1</f>
        <v>0</v>
      </c>
      <c r="R9" s="7">
        <f>R7*100/$B$1</f>
        <v>0.20844005146935579</v>
      </c>
      <c r="S9" s="7">
        <f>S7*100/$B$1</f>
        <v>0</v>
      </c>
      <c r="T9" s="7">
        <f>T7*100/$B$1</f>
        <v>1.907500781474929E-2</v>
      </c>
      <c r="U9" s="7">
        <f>U7*100/$B$1</f>
        <v>6.4415338786941848E-2</v>
      </c>
      <c r="V9" s="7">
        <f>V7*100/$B$1</f>
        <v>0</v>
      </c>
    </row>
    <row r="10" spans="1:22" ht="34" x14ac:dyDescent="0.2">
      <c r="A10" s="1" t="s">
        <v>28</v>
      </c>
      <c r="B10" s="1"/>
      <c r="C10" s="7">
        <f>C9/C8</f>
        <v>0</v>
      </c>
      <c r="D10" s="7">
        <f t="shared" ref="D10:V10" si="1">D9/D8</f>
        <v>2.3243705352635367</v>
      </c>
      <c r="E10" s="7">
        <f t="shared" si="1"/>
        <v>17.313310741337901</v>
      </c>
      <c r="F10" s="7">
        <f t="shared" si="1"/>
        <v>0</v>
      </c>
      <c r="G10" s="7">
        <f t="shared" si="1"/>
        <v>0</v>
      </c>
      <c r="H10" s="7">
        <f t="shared" si="1"/>
        <v>0.47192734578830853</v>
      </c>
      <c r="I10" s="7">
        <f t="shared" si="1"/>
        <v>0.76137403729404785</v>
      </c>
      <c r="J10" s="7">
        <f t="shared" si="1"/>
        <v>1.1048926143879703</v>
      </c>
      <c r="K10" s="7">
        <f t="shared" si="1"/>
        <v>0</v>
      </c>
      <c r="L10" s="7">
        <f t="shared" si="1"/>
        <v>2.4554662467033537</v>
      </c>
      <c r="M10" s="7">
        <f t="shared" si="1"/>
        <v>1.9646936071011463</v>
      </c>
      <c r="N10" s="7">
        <f t="shared" si="1"/>
        <v>0</v>
      </c>
      <c r="O10" s="7">
        <f t="shared" si="1"/>
        <v>0</v>
      </c>
      <c r="P10" s="7">
        <f t="shared" si="1"/>
        <v>0</v>
      </c>
      <c r="Q10" s="7">
        <f t="shared" si="1"/>
        <v>0</v>
      </c>
      <c r="R10" s="7">
        <f t="shared" si="1"/>
        <v>7.0573040736419861</v>
      </c>
      <c r="S10" s="7">
        <f t="shared" si="1"/>
        <v>0</v>
      </c>
      <c r="T10" s="7">
        <f t="shared" si="1"/>
        <v>0.92405652994712695</v>
      </c>
      <c r="U10" s="7">
        <f t="shared" si="1"/>
        <v>3.0770166024123293</v>
      </c>
      <c r="V10" s="7">
        <f t="shared" si="1"/>
        <v>0</v>
      </c>
    </row>
    <row r="11" spans="1:22" ht="34" x14ac:dyDescent="0.2">
      <c r="A11" s="1" t="s">
        <v>29</v>
      </c>
      <c r="B11" s="1"/>
      <c r="C11" s="7">
        <f>C8+C9</f>
        <v>1.5974354639672759</v>
      </c>
      <c r="D11" s="7">
        <f t="shared" ref="D11:V11" si="2">D8+D9</f>
        <v>2.8410112628326569</v>
      </c>
      <c r="E11" s="7">
        <f t="shared" si="2"/>
        <v>17.497823394081944</v>
      </c>
      <c r="F11" s="7">
        <f t="shared" si="2"/>
        <v>0.55525592182462669</v>
      </c>
      <c r="G11" s="7">
        <f t="shared" si="2"/>
        <v>0.13649116175066456</v>
      </c>
      <c r="H11" s="7">
        <f t="shared" si="2"/>
        <v>0.94857978911290453</v>
      </c>
      <c r="I11" s="7">
        <f t="shared" si="2"/>
        <v>0.4718161138615915</v>
      </c>
      <c r="J11" s="7">
        <f t="shared" si="2"/>
        <v>0.25401780403149654</v>
      </c>
      <c r="K11" s="7">
        <f t="shared" si="2"/>
        <v>8.1160216402247159E-2</v>
      </c>
      <c r="L11" s="7">
        <f t="shared" si="2"/>
        <v>2.6300239037126181</v>
      </c>
      <c r="M11" s="7">
        <f t="shared" si="2"/>
        <v>2.4413967435708943</v>
      </c>
      <c r="N11" s="7">
        <f t="shared" si="2"/>
        <v>0.33450464805891544</v>
      </c>
      <c r="O11" s="7">
        <f t="shared" si="2"/>
        <v>0.18418374321561165</v>
      </c>
      <c r="P11" s="7">
        <f t="shared" si="2"/>
        <v>2.3411640308034186E-2</v>
      </c>
      <c r="Q11" s="7">
        <f t="shared" si="2"/>
        <v>2.1220406392668499E-2</v>
      </c>
      <c r="R11" s="7">
        <f t="shared" si="2"/>
        <v>0.23797541643228112</v>
      </c>
      <c r="S11" s="7">
        <f t="shared" si="2"/>
        <v>1.0907882628563939E-2</v>
      </c>
      <c r="T11" s="7">
        <f t="shared" si="2"/>
        <v>3.9717692755075112E-2</v>
      </c>
      <c r="U11" s="7">
        <f t="shared" si="2"/>
        <v>8.5349687576753805E-2</v>
      </c>
      <c r="V11" s="7">
        <f t="shared" si="2"/>
        <v>7.7851222904116765E-2</v>
      </c>
    </row>
    <row r="12" spans="1:22" ht="34" x14ac:dyDescent="0.2">
      <c r="A12" s="1" t="s">
        <v>30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22" ht="17" x14ac:dyDescent="0.2">
      <c r="A13" s="1" t="s">
        <v>31</v>
      </c>
      <c r="C13" s="9">
        <v>59.72</v>
      </c>
      <c r="D13" s="9">
        <v>52.65</v>
      </c>
      <c r="E13" s="9">
        <v>45.43</v>
      </c>
      <c r="F13" s="9">
        <v>49.69</v>
      </c>
      <c r="G13" s="9">
        <v>43.82</v>
      </c>
      <c r="H13" s="9">
        <v>25.17</v>
      </c>
      <c r="I13" s="9">
        <v>44.65</v>
      </c>
      <c r="J13" s="9">
        <v>39.58</v>
      </c>
      <c r="K13" s="9">
        <v>14.9</v>
      </c>
      <c r="L13" s="9">
        <v>57.97</v>
      </c>
      <c r="M13" s="9">
        <v>71.12</v>
      </c>
      <c r="N13" s="9">
        <v>51.2</v>
      </c>
      <c r="O13" s="9">
        <v>52.29</v>
      </c>
      <c r="P13" s="9">
        <v>48.43</v>
      </c>
      <c r="Q13" s="9">
        <v>76.61</v>
      </c>
      <c r="R13" s="9">
        <v>41.43</v>
      </c>
      <c r="S13" s="9">
        <v>33.549999999999997</v>
      </c>
      <c r="T13" s="9">
        <v>79.87</v>
      </c>
      <c r="U13" s="9">
        <v>70.03</v>
      </c>
      <c r="V13" s="9">
        <v>92.71</v>
      </c>
    </row>
    <row r="15" spans="1:22" ht="17" x14ac:dyDescent="0.2">
      <c r="A15" s="1" t="s">
        <v>32</v>
      </c>
    </row>
    <row r="16" spans="1:22" ht="17" x14ac:dyDescent="0.2">
      <c r="A16" s="1" t="s">
        <v>31</v>
      </c>
    </row>
    <row r="17" spans="1:22" ht="17" x14ac:dyDescent="0.2">
      <c r="A17" s="1" t="s">
        <v>33</v>
      </c>
      <c r="C17" s="4" t="s">
        <v>34</v>
      </c>
      <c r="D17" s="4" t="s">
        <v>34</v>
      </c>
      <c r="E17" s="4" t="s">
        <v>34</v>
      </c>
      <c r="F17" s="4" t="s">
        <v>34</v>
      </c>
      <c r="G17" s="4" t="s">
        <v>34</v>
      </c>
      <c r="H17" s="4" t="s">
        <v>34</v>
      </c>
      <c r="I17" s="4" t="s">
        <v>34</v>
      </c>
      <c r="J17" s="4" t="s">
        <v>34</v>
      </c>
      <c r="K17" s="4" t="s">
        <v>34</v>
      </c>
      <c r="L17" s="4">
        <v>40</v>
      </c>
      <c r="M17" s="4">
        <v>61</v>
      </c>
      <c r="N17" s="4">
        <v>12</v>
      </c>
      <c r="O17" s="4" t="s">
        <v>34</v>
      </c>
      <c r="R17" s="4">
        <v>100</v>
      </c>
      <c r="V17" s="4">
        <v>18</v>
      </c>
    </row>
    <row r="18" spans="1:22" ht="17" x14ac:dyDescent="0.2">
      <c r="A18" s="1" t="s">
        <v>35</v>
      </c>
      <c r="C18" s="4" t="s">
        <v>34</v>
      </c>
      <c r="D18" s="4">
        <v>13</v>
      </c>
      <c r="E18" s="4">
        <v>10</v>
      </c>
      <c r="F18" s="4">
        <v>12</v>
      </c>
      <c r="G18" s="4">
        <v>79</v>
      </c>
      <c r="H18" s="4">
        <v>88</v>
      </c>
      <c r="I18" s="4">
        <v>35</v>
      </c>
      <c r="J18" s="4">
        <v>9</v>
      </c>
      <c r="K18" s="4">
        <v>27</v>
      </c>
      <c r="L18" s="4">
        <v>48</v>
      </c>
      <c r="M18" s="4">
        <v>36</v>
      </c>
      <c r="N18" s="4">
        <v>40</v>
      </c>
      <c r="O18" s="4">
        <v>100</v>
      </c>
      <c r="P18" s="4">
        <v>41</v>
      </c>
      <c r="Q18" s="4">
        <v>58</v>
      </c>
      <c r="T18" s="4">
        <v>61</v>
      </c>
    </row>
    <row r="19" spans="1:22" ht="17" x14ac:dyDescent="0.2">
      <c r="A19" s="1" t="s">
        <v>36</v>
      </c>
      <c r="C19" s="4" t="s">
        <v>34</v>
      </c>
      <c r="D19" s="4">
        <v>18</v>
      </c>
      <c r="E19" s="4">
        <v>40</v>
      </c>
      <c r="F19" s="4">
        <v>16</v>
      </c>
      <c r="G19" s="4">
        <v>21</v>
      </c>
      <c r="H19" s="4">
        <v>12</v>
      </c>
      <c r="I19" s="4">
        <v>65</v>
      </c>
      <c r="J19" s="4">
        <v>91</v>
      </c>
      <c r="K19" s="4">
        <v>73</v>
      </c>
      <c r="L19" s="4">
        <v>12</v>
      </c>
      <c r="M19" s="4" t="s">
        <v>34</v>
      </c>
      <c r="N19" s="4">
        <v>48</v>
      </c>
      <c r="O19" s="4" t="s">
        <v>34</v>
      </c>
      <c r="P19" s="4">
        <v>59</v>
      </c>
      <c r="Q19" s="4">
        <v>42</v>
      </c>
      <c r="S19" s="4">
        <v>42</v>
      </c>
      <c r="T19" s="4">
        <v>39</v>
      </c>
      <c r="U19" s="4">
        <v>100</v>
      </c>
      <c r="V19" s="4">
        <v>6</v>
      </c>
    </row>
    <row r="20" spans="1:22" ht="17" x14ac:dyDescent="0.2">
      <c r="A20" s="1" t="s">
        <v>37</v>
      </c>
      <c r="C20" s="4" t="s">
        <v>34</v>
      </c>
      <c r="D20" s="4">
        <v>33</v>
      </c>
      <c r="E20" s="4">
        <v>50</v>
      </c>
      <c r="F20" s="4">
        <v>15</v>
      </c>
      <c r="G20" s="4" t="s">
        <v>34</v>
      </c>
      <c r="H20" s="4" t="s">
        <v>34</v>
      </c>
      <c r="I20" s="4" t="s">
        <v>34</v>
      </c>
      <c r="J20" s="4" t="s">
        <v>34</v>
      </c>
      <c r="K20" s="4" t="s">
        <v>34</v>
      </c>
      <c r="L20" s="4" t="s">
        <v>34</v>
      </c>
      <c r="M20" s="4" t="s">
        <v>34</v>
      </c>
      <c r="N20" s="4" t="s">
        <v>34</v>
      </c>
      <c r="O20" s="4" t="s">
        <v>34</v>
      </c>
      <c r="S20" s="4">
        <v>58</v>
      </c>
      <c r="V20" s="4">
        <v>76</v>
      </c>
    </row>
    <row r="21" spans="1:22" ht="17" x14ac:dyDescent="0.2">
      <c r="A21" s="1" t="s">
        <v>38</v>
      </c>
      <c r="C21" s="4">
        <v>100</v>
      </c>
      <c r="D21" s="4">
        <v>36</v>
      </c>
      <c r="E21" s="4" t="s">
        <v>34</v>
      </c>
      <c r="F21" s="4">
        <v>57</v>
      </c>
      <c r="G21" s="4" t="s">
        <v>34</v>
      </c>
      <c r="H21" s="4" t="s">
        <v>34</v>
      </c>
      <c r="I21" s="4" t="s">
        <v>34</v>
      </c>
      <c r="J21" s="4" t="s">
        <v>34</v>
      </c>
      <c r="K21" s="4" t="s">
        <v>34</v>
      </c>
      <c r="L21" s="4" t="s">
        <v>34</v>
      </c>
      <c r="M21" s="4">
        <v>3</v>
      </c>
      <c r="N21" s="4" t="s">
        <v>34</v>
      </c>
      <c r="O21" s="4" t="s">
        <v>34</v>
      </c>
    </row>
  </sheetData>
  <mergeCells count="1">
    <mergeCell ref="C3:V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7EFBC-219C-E44A-A243-4664F70E36DF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Heathcote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Suphicha Muangsri</dc:creator>
  <cp:lastModifiedBy>Suphicha Muangsri</cp:lastModifiedBy>
  <dcterms:created xsi:type="dcterms:W3CDTF">2022-10-09T02:15:23Z</dcterms:created>
  <dcterms:modified xsi:type="dcterms:W3CDTF">2022-10-09T02:18:02Z</dcterms:modified>
</cp:coreProperties>
</file>